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170" windowHeight="8220" activeTab="2"/>
  </bookViews>
  <sheets>
    <sheet name="Instructions" sheetId="1" r:id="rId1"/>
    <sheet name="DataDefinitions" sheetId="2" r:id="rId2"/>
    <sheet name="Worksheet" sheetId="3" r:id="rId3"/>
    <sheet name="Certification" sheetId="4" r:id="rId4"/>
  </sheets>
  <definedNames>
    <definedName name="_xlnm.Print_Area" localSheetId="3">'Certification'!$B$1:$H$24</definedName>
  </definedNames>
  <calcPr fullCalcOnLoad="1"/>
</workbook>
</file>

<file path=xl/sharedStrings.xml><?xml version="1.0" encoding="utf-8"?>
<sst xmlns="http://schemas.openxmlformats.org/spreadsheetml/2006/main" count="255" uniqueCount="218">
  <si>
    <t>Name of College</t>
  </si>
  <si>
    <t>Colleges</t>
  </si>
  <si>
    <t>Alameda</t>
  </si>
  <si>
    <t>American River</t>
  </si>
  <si>
    <t>Bakersfield</t>
  </si>
  <si>
    <t>Coastline</t>
  </si>
  <si>
    <t>Columbia</t>
  </si>
  <si>
    <t>Contra Costa</t>
  </si>
  <si>
    <t>Copper Mountain</t>
  </si>
  <si>
    <t>Cosumnes River</t>
  </si>
  <si>
    <t>Crafton Hills</t>
  </si>
  <si>
    <t>Cuesta</t>
  </si>
  <si>
    <t>Cuyamaca</t>
  </si>
  <si>
    <t>Cypress</t>
  </si>
  <si>
    <t>De Anza</t>
  </si>
  <si>
    <t>Desert</t>
  </si>
  <si>
    <t>East L.A.</t>
  </si>
  <si>
    <t>El Camino</t>
  </si>
  <si>
    <t>Feather River</t>
  </si>
  <si>
    <t>Foothill</t>
  </si>
  <si>
    <t>Fullerton</t>
  </si>
  <si>
    <t>Gavilan</t>
  </si>
  <si>
    <t>Glendale</t>
  </si>
  <si>
    <t>Golden West</t>
  </si>
  <si>
    <t>Grossmont</t>
  </si>
  <si>
    <t>Hartnell</t>
  </si>
  <si>
    <t>Lake Tahoe</t>
  </si>
  <si>
    <t>Laney</t>
  </si>
  <si>
    <t>Las Positas</t>
  </si>
  <si>
    <t>Lassen</t>
  </si>
  <si>
    <t>L.A. City</t>
  </si>
  <si>
    <t>L.A. Harbor</t>
  </si>
  <si>
    <t>L.A. Mission</t>
  </si>
  <si>
    <t>L.A. Pierce</t>
  </si>
  <si>
    <t>L.A. Southwest</t>
  </si>
  <si>
    <t>L.A. Trade–Tech</t>
  </si>
  <si>
    <t>L.A. Valley</t>
  </si>
  <si>
    <t>Los Medanos</t>
  </si>
  <si>
    <t>Marin</t>
  </si>
  <si>
    <t>Mendocino</t>
  </si>
  <si>
    <t>Merced</t>
  </si>
  <si>
    <t>Merritt</t>
  </si>
  <si>
    <t>MiraCosta</t>
  </si>
  <si>
    <t>Mission</t>
  </si>
  <si>
    <t>Modesto</t>
  </si>
  <si>
    <t>Moorpark</t>
  </si>
  <si>
    <t>Moreno Valley</t>
  </si>
  <si>
    <t>Mt. San Antonio</t>
  </si>
  <si>
    <t>Mt. San Jacinto</t>
  </si>
  <si>
    <t>Norco</t>
  </si>
  <si>
    <t>Ohlone</t>
  </si>
  <si>
    <t>Orange Coast</t>
  </si>
  <si>
    <t>Oxnard</t>
  </si>
  <si>
    <t>Palo Verde</t>
  </si>
  <si>
    <t>Palomar</t>
  </si>
  <si>
    <t>Porterville</t>
  </si>
  <si>
    <t>Reedley</t>
  </si>
  <si>
    <t>Redwoods</t>
  </si>
  <si>
    <t>Rio Hondo</t>
  </si>
  <si>
    <t>Riverside</t>
  </si>
  <si>
    <t>Saddleback</t>
  </si>
  <si>
    <t>San Diego City</t>
  </si>
  <si>
    <t>San Diego Mesa</t>
  </si>
  <si>
    <t>San Diego Miramar</t>
  </si>
  <si>
    <t>San Mateo</t>
  </si>
  <si>
    <t>Santa Ana</t>
  </si>
  <si>
    <t>Santa Monica</t>
  </si>
  <si>
    <t>Santa Rosa</t>
  </si>
  <si>
    <t>Sequoias</t>
  </si>
  <si>
    <t>Shasta</t>
  </si>
  <si>
    <t>Sierra</t>
  </si>
  <si>
    <t>Siskiyous</t>
  </si>
  <si>
    <t>Skyline</t>
  </si>
  <si>
    <t>Solano</t>
  </si>
  <si>
    <t>Southwestern</t>
  </si>
  <si>
    <t>Taft</t>
  </si>
  <si>
    <t>Ventura</t>
  </si>
  <si>
    <t>Victor Valley</t>
  </si>
  <si>
    <t>West L.A.</t>
  </si>
  <si>
    <t>West Valley</t>
  </si>
  <si>
    <t>Woodland</t>
  </si>
  <si>
    <t>Yuba</t>
  </si>
  <si>
    <t>Category A</t>
  </si>
  <si>
    <t>Category B</t>
  </si>
  <si>
    <t>Category C</t>
  </si>
  <si>
    <t>Category D</t>
  </si>
  <si>
    <t>Category E</t>
  </si>
  <si>
    <t>Category F</t>
  </si>
  <si>
    <t>Category G1</t>
  </si>
  <si>
    <t>Category G2</t>
  </si>
  <si>
    <t>Category G3</t>
  </si>
  <si>
    <t>Data Category</t>
  </si>
  <si>
    <t>A</t>
  </si>
  <si>
    <t>B</t>
  </si>
  <si>
    <t>C</t>
  </si>
  <si>
    <t>D</t>
  </si>
  <si>
    <t>E</t>
  </si>
  <si>
    <t>F</t>
  </si>
  <si>
    <t>G.1</t>
  </si>
  <si>
    <t>G.2</t>
  </si>
  <si>
    <t>G.3</t>
  </si>
  <si>
    <t>Students assessment</t>
  </si>
  <si>
    <t>Program, curriculum planning, and development</t>
  </si>
  <si>
    <t>Explanation of Expense Category</t>
  </si>
  <si>
    <t>Advisement and counseling services</t>
  </si>
  <si>
    <t>Supplemental instruction and tutoring</t>
  </si>
  <si>
    <t>Course articulation / alignment of the curriculum</t>
  </si>
  <si>
    <t>Instructional materials and equipment</t>
  </si>
  <si>
    <t>Coordination</t>
  </si>
  <si>
    <t>Research</t>
  </si>
  <si>
    <t>Professional development</t>
  </si>
  <si>
    <t>Instructions</t>
  </si>
  <si>
    <t>4. A value must be entered into each expenditure cell, even if the value entered is $0.</t>
  </si>
  <si>
    <t>6. Partially completed worksheets will be returned for completion.</t>
  </si>
  <si>
    <t>7. A signed certification form is provided on the tab called "Certification".  These must be signed and scanned into a pdf format.</t>
  </si>
  <si>
    <t>1. All data should be entered on the "Worksheet" tab.</t>
  </si>
  <si>
    <t>Signature, Chief Executive Officer</t>
  </si>
  <si>
    <t>Signature, Academic Senate President</t>
  </si>
  <si>
    <t>Date signed</t>
  </si>
  <si>
    <t>Signature, Chief Business Officer</t>
  </si>
  <si>
    <t>STATE OF CALIFORNIA</t>
  </si>
  <si>
    <t xml:space="preserve">         BRICE W. HARRIS, CHANCELLOR</t>
  </si>
  <si>
    <t>Printed Name</t>
  </si>
  <si>
    <t xml:space="preserve">Name of college </t>
  </si>
  <si>
    <t xml:space="preserve">In submitting this spreadsheet document to the Chancellor's Office, and by our signatures, we </t>
  </si>
  <si>
    <t>the undersigned certify these data reported in this ESL / Basic Skills Allocation spreadsheet</t>
  </si>
  <si>
    <t>are accurate.</t>
  </si>
  <si>
    <t>CALIFORNIA COMMUNITY COLLEGES
CHANCELLOR'S OFFICE</t>
  </si>
  <si>
    <t>&lt;== Percent Not Yet Expended   (Calculated Automatically)</t>
  </si>
  <si>
    <t>&lt;== Expenditures (Calculated Automatically)</t>
  </si>
  <si>
    <t>Diablo</t>
  </si>
  <si>
    <t>1112A</t>
  </si>
  <si>
    <t>1213A</t>
  </si>
  <si>
    <t>1314A</t>
  </si>
  <si>
    <t>Allo1112</t>
  </si>
  <si>
    <t>Allo1213</t>
  </si>
  <si>
    <t>Allo1314</t>
  </si>
  <si>
    <t>1112B</t>
  </si>
  <si>
    <t>1112C</t>
  </si>
  <si>
    <t>1112D</t>
  </si>
  <si>
    <t>1112E</t>
  </si>
  <si>
    <t>1112F</t>
  </si>
  <si>
    <t>1112G1</t>
  </si>
  <si>
    <t>1112G2</t>
  </si>
  <si>
    <t>1112G3</t>
  </si>
  <si>
    <t>1213B</t>
  </si>
  <si>
    <t>1213C</t>
  </si>
  <si>
    <t>1213D</t>
  </si>
  <si>
    <t>1213E</t>
  </si>
  <si>
    <t>1213F</t>
  </si>
  <si>
    <t>1213G1</t>
  </si>
  <si>
    <t>1213G2</t>
  </si>
  <si>
    <t>1213G3</t>
  </si>
  <si>
    <t>1314B</t>
  </si>
  <si>
    <t>1314C</t>
  </si>
  <si>
    <t>1314D</t>
  </si>
  <si>
    <t>1314E</t>
  </si>
  <si>
    <t>1314F</t>
  </si>
  <si>
    <t>1314G1</t>
  </si>
  <si>
    <t>1314G2</t>
  </si>
  <si>
    <t>1314G3</t>
  </si>
  <si>
    <t>College</t>
  </si>
  <si>
    <t>ReptYear</t>
  </si>
  <si>
    <t>FY 14/15 Allocation</t>
  </si>
  <si>
    <t>3. Expenditure entries must be supported by documentation.  You do not need to submit documentation, but should have it on hand.  Estimates should not be entered.</t>
  </si>
  <si>
    <t>Antelope</t>
  </si>
  <si>
    <t>Compton</t>
  </si>
  <si>
    <t>Evergreen</t>
  </si>
  <si>
    <t>Folsom</t>
  </si>
  <si>
    <t>Fresno</t>
  </si>
  <si>
    <t>Imperial</t>
  </si>
  <si>
    <t>Irvine</t>
  </si>
  <si>
    <t>Lemoore</t>
  </si>
  <si>
    <t>Long Beach</t>
  </si>
  <si>
    <t>Monterey</t>
  </si>
  <si>
    <t>N Orange SCE</t>
  </si>
  <si>
    <t>Napa</t>
  </si>
  <si>
    <t>Pasadena</t>
  </si>
  <si>
    <t>Sacramento</t>
  </si>
  <si>
    <t>San Bernardino</t>
  </si>
  <si>
    <t>San Diego Adult</t>
  </si>
  <si>
    <t>San Jose</t>
  </si>
  <si>
    <t>Santa Barbara</t>
  </si>
  <si>
    <t>Santiago</t>
  </si>
  <si>
    <t>San Joaquin</t>
  </si>
  <si>
    <t>San Francisco</t>
  </si>
  <si>
    <t xml:space="preserve">5. Automatic calculations are carried out and reported in summary sections below each report section.  These are provided to help illuminate expenditure insufficiencies. </t>
  </si>
  <si>
    <t xml:space="preserve">8. The completed worksheet and signed certification form should be submitted in a single email to: </t>
  </si>
  <si>
    <t>enelson@cccco.edu</t>
  </si>
  <si>
    <t xml:space="preserve">9. Original signed certification forms should be mailed to: </t>
  </si>
  <si>
    <t>Eric Nelson
Chancellor's Office
1102 Q. Street
Sacramento CA 95811</t>
  </si>
  <si>
    <t>2) PDF scan of signed certification</t>
  </si>
  <si>
    <r>
      <t xml:space="preserve">In a </t>
    </r>
    <r>
      <rPr>
        <u val="single"/>
        <sz val="16"/>
        <color indexed="8"/>
        <rFont val="Arial"/>
        <family val="2"/>
      </rPr>
      <t>single email</t>
    </r>
    <r>
      <rPr>
        <sz val="16"/>
        <color indexed="8"/>
        <rFont val="Arial"/>
        <family val="2"/>
      </rPr>
      <t xml:space="preserve"> addressed to: </t>
    </r>
  </si>
  <si>
    <t>Thanks!</t>
  </si>
  <si>
    <r>
      <t xml:space="preserve">2. Allocation data must be the correct and final value.  If you are in a multi-college district, you may need to ask your district office for this amount.  NOTE: Allocation entries will always be </t>
    </r>
    <r>
      <rPr>
        <sz val="12"/>
        <color indexed="8"/>
        <rFont val="Calibri"/>
        <family val="2"/>
      </rPr>
      <t>≥</t>
    </r>
    <r>
      <rPr>
        <sz val="12"/>
        <color indexed="8"/>
        <rFont val="Arial"/>
        <family val="2"/>
      </rPr>
      <t xml:space="preserve"> $90,000.  If you do not know what your allocation is, see Note 1, below.</t>
    </r>
  </si>
  <si>
    <t>http://extranet.cccco.edu/Divisions/FinanceFacilities/FiscalServicesUnit/Reports/ApportionmentReports.aspx</t>
  </si>
  <si>
    <t xml:space="preserve">To locate the specific allocation data you need, do this: </t>
  </si>
  <si>
    <t xml:space="preserve">1. Click on the FY for which you need data. </t>
  </si>
  <si>
    <t xml:space="preserve">2. For closed FY's, you can find final data on the R1 tab.  You may see more than one recalculation; so, check the dates of the files linked there, selection the newest one. </t>
  </si>
  <si>
    <t xml:space="preserve">3. For FY's that are not yet closed, you should sequentially search the tabs backwards, starting with R1, then P2, then P1, then AD.  When you find a tab that has a calculation or recalculation, select the most recent link and that will take you to the most recent allocation calculation. </t>
  </si>
  <si>
    <t xml:space="preserve">Note 1: All Fiscal Division allocation data is available online, click on the link below. </t>
  </si>
  <si>
    <t>Together, these documents provide a complimentary view of basic skills expenditures.  Ultimately, colleges must decide on specific potential expenditures.  Below are the nine expenditure categories that are permissible for use by the colleges, and which are reportable to the Chancellor's Office:</t>
  </si>
  <si>
    <t xml:space="preserve">It is essential to distinguish between disparate interpretations of the word "support" in relation to basic skills activities.  BSI funds cannot be used to support the costs of a non-basic skills course; however, they can be used to support basic skills deficiencies for basic skills students, regardless of the course in which these deficiencies manifest.  </t>
  </si>
  <si>
    <t>For example, suppose a student who is one level below in mathematics never the less takes a for-credit, transferrable, degree-applicable algebra course.   Basic Skills funds could not be used to support the cost of a non-basic skills course; however, BSI funds could be used to support tutoring for the basic skills student related to those aspects of the algebra course that correspond to their basic skills deficiency.   These funds could also be used to provide basic skills professional development training for the instructor.</t>
  </si>
  <si>
    <t xml:space="preserve">The Chancellor's Office, in cooperation with the Basic Skills Advisory Committee created an expenditure guideline that can be retrieved the link below.  This document provides specific, micro-level, hands-on examples of permissible and not advised expenditures. </t>
  </si>
  <si>
    <t xml:space="preserve">An additional information guide that can be retrieved from the link below.   This document provides set of meta-level constraints that can help with decision making.  </t>
  </si>
  <si>
    <t>http://bit.ly/1SbOCOW</t>
  </si>
  <si>
    <t>http://bit.ly/29YvouY</t>
  </si>
  <si>
    <t>FY 15/16 Allocation</t>
  </si>
  <si>
    <r>
      <t xml:space="preserve">Please send </t>
    </r>
    <r>
      <rPr>
        <u val="single"/>
        <sz val="16"/>
        <color indexed="8"/>
        <rFont val="Arial"/>
        <family val="2"/>
      </rPr>
      <t>both</t>
    </r>
    <r>
      <rPr>
        <sz val="16"/>
        <color indexed="8"/>
        <rFont val="Arial"/>
        <family val="2"/>
      </rPr>
      <t xml:space="preserve"> of these items:</t>
    </r>
  </si>
  <si>
    <r>
      <t xml:space="preserve">1) </t>
    </r>
    <r>
      <rPr>
        <u val="single"/>
        <sz val="16"/>
        <color indexed="8"/>
        <rFont val="Arial"/>
        <family val="2"/>
      </rPr>
      <t>This Excel spreadsheet</t>
    </r>
    <r>
      <rPr>
        <sz val="16"/>
        <color indexed="8"/>
        <rFont val="Arial"/>
        <family val="2"/>
      </rPr>
      <t>--(</t>
    </r>
    <r>
      <rPr>
        <b/>
        <i/>
        <sz val="16"/>
        <color indexed="10"/>
        <rFont val="Arial"/>
        <family val="2"/>
      </rPr>
      <t>not a pdf</t>
    </r>
    <r>
      <rPr>
        <b/>
        <sz val="16"/>
        <rFont val="Arial"/>
        <family val="2"/>
      </rPr>
      <t>)</t>
    </r>
  </si>
  <si>
    <t>Please Be Sure To Fill Out All Boxes Including Name Of College And Each Year's Allocation</t>
  </si>
  <si>
    <t>Deadline for submission: October 17, 2016</t>
  </si>
  <si>
    <t>For FY 14/15 Allocation
Expenditures July 01, 2014 to June 30, 2016</t>
  </si>
  <si>
    <t>For FY 15/16 Allocation
Expenditures July 01, 2015 to June 30, 2017</t>
  </si>
  <si>
    <t>Keith Snow-Flamer</t>
  </si>
  <si>
    <t>Lee Lindsey</t>
  </si>
  <si>
    <t xml:space="preserve">          College of the Redwoods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</si>
</sst>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63">
    <font>
      <sz val="11"/>
      <color theme="1"/>
      <name val="Calibri"/>
      <family val="2"/>
    </font>
    <font>
      <sz val="11"/>
      <color indexed="8"/>
      <name val="Arial"/>
      <family val="2"/>
    </font>
    <font>
      <sz val="12"/>
      <color indexed="8"/>
      <name val="Arial"/>
      <family val="2"/>
    </font>
    <font>
      <sz val="12"/>
      <color indexed="8"/>
      <name val="Calibri"/>
      <family val="2"/>
    </font>
    <font>
      <sz val="16"/>
      <color indexed="8"/>
      <name val="Arial"/>
      <family val="2"/>
    </font>
    <font>
      <u val="single"/>
      <sz val="16"/>
      <color indexed="8"/>
      <name val="Arial"/>
      <family val="2"/>
    </font>
    <font>
      <b/>
      <i/>
      <sz val="16"/>
      <color indexed="10"/>
      <name val="Arial"/>
      <family val="2"/>
    </font>
    <font>
      <b/>
      <sz val="16"/>
      <name val="Arial"/>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2"/>
      <color indexed="8"/>
      <name val="Arial"/>
      <family val="2"/>
    </font>
    <font>
      <u val="single"/>
      <sz val="12"/>
      <color indexed="12"/>
      <name val="Calibri"/>
      <family val="2"/>
    </font>
    <font>
      <u val="single"/>
      <sz val="12"/>
      <color indexed="12"/>
      <name val="Arial"/>
      <family val="2"/>
    </font>
    <font>
      <b/>
      <sz val="20"/>
      <color indexed="8"/>
      <name val="Arial"/>
      <family val="2"/>
    </font>
    <font>
      <b/>
      <sz val="16"/>
      <color indexed="12"/>
      <name val="Arial"/>
      <family val="2"/>
    </font>
    <font>
      <u val="single"/>
      <sz val="11"/>
      <color indexed="12"/>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2"/>
      <color theme="1"/>
      <name val="Arial"/>
      <family val="2"/>
    </font>
    <font>
      <b/>
      <sz val="12"/>
      <color theme="1"/>
      <name val="Arial"/>
      <family val="2"/>
    </font>
    <font>
      <u val="single"/>
      <sz val="12"/>
      <color theme="10"/>
      <name val="Calibri"/>
      <family val="2"/>
    </font>
    <font>
      <u val="single"/>
      <sz val="12"/>
      <color theme="10"/>
      <name val="Arial"/>
      <family val="2"/>
    </font>
    <font>
      <b/>
      <sz val="20"/>
      <color theme="1"/>
      <name val="Arial"/>
      <family val="2"/>
    </font>
    <font>
      <sz val="16"/>
      <color theme="1"/>
      <name val="Arial"/>
      <family val="2"/>
    </font>
    <font>
      <b/>
      <sz val="16"/>
      <color theme="10"/>
      <name val="Arial"/>
      <family val="2"/>
    </font>
    <font>
      <sz val="12"/>
      <color rgb="FF000000"/>
      <name val="Arial"/>
      <family val="2"/>
    </font>
    <font>
      <b/>
      <sz val="11"/>
      <color rgb="FF000000"/>
      <name val="Arial"/>
      <family val="2"/>
    </font>
    <font>
      <sz val="11"/>
      <color rgb="FF000000"/>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DAEEF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149959996342659"/>
      </left>
      <right style="thin">
        <color theme="0" tint="-0.149959996342659"/>
      </right>
      <top style="thin">
        <color theme="0" tint="-0.149959996342659"/>
      </top>
      <bottom style="thin">
        <color theme="0" tint="-0.149959996342659"/>
      </bottom>
    </border>
    <border>
      <left/>
      <right/>
      <top style="thin"/>
      <bottom/>
    </border>
    <border>
      <left style="thin">
        <color theme="0" tint="-0.149959996342659"/>
      </left>
      <right/>
      <top style="thin">
        <color theme="0" tint="-0.149959996342659"/>
      </top>
      <bottom style="thin">
        <color theme="0" tint="-0.149959996342659"/>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color theme="0" tint="-0.149959996342659"/>
      </left>
      <right style="thin">
        <color theme="0" tint="-0.149959996342659"/>
      </right>
      <top>
        <color indexed="63"/>
      </top>
      <bottom style="thin">
        <color theme="0" tint="-0.149959996342659"/>
      </bottom>
    </border>
    <border>
      <left/>
      <right style="thin">
        <color theme="0" tint="-0.149959996342659"/>
      </right>
      <top style="thin">
        <color theme="0" tint="-0.149959996342659"/>
      </top>
      <bottom style="thin">
        <color theme="0" tint="-0.14995999634265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Font="1" applyAlignment="1">
      <alignment/>
    </xf>
    <xf numFmtId="0" fontId="52" fillId="0" borderId="0" xfId="0" applyFont="1" applyAlignment="1">
      <alignment/>
    </xf>
    <xf numFmtId="0" fontId="53" fillId="6" borderId="10" xfId="0" applyFont="1" applyFill="1" applyBorder="1" applyAlignment="1">
      <alignment horizontal="center" vertical="center"/>
    </xf>
    <xf numFmtId="0" fontId="52" fillId="0" borderId="0" xfId="0" applyFont="1" applyAlignment="1" applyProtection="1">
      <alignment/>
      <protection/>
    </xf>
    <xf numFmtId="0" fontId="52" fillId="0" borderId="0" xfId="0" applyFont="1" applyAlignment="1" applyProtection="1">
      <alignment wrapText="1"/>
      <protection/>
    </xf>
    <xf numFmtId="165" fontId="52" fillId="0" borderId="0" xfId="0" applyNumberFormat="1" applyFont="1" applyAlignment="1" applyProtection="1">
      <alignment horizontal="right"/>
      <protection/>
    </xf>
    <xf numFmtId="0" fontId="52" fillId="0" borderId="0" xfId="0" applyFont="1" applyAlignment="1" applyProtection="1">
      <alignment horizontal="left" vertical="center" indent="1"/>
      <protection/>
    </xf>
    <xf numFmtId="0" fontId="52" fillId="0" borderId="11" xfId="0" applyFont="1" applyBorder="1" applyAlignment="1" applyProtection="1">
      <alignment horizontal="left" vertical="center" indent="1"/>
      <protection/>
    </xf>
    <xf numFmtId="0" fontId="53" fillId="0" borderId="11" xfId="0" applyFont="1" applyFill="1" applyBorder="1" applyAlignment="1" applyProtection="1">
      <alignment horizontal="right" vertical="center" wrapText="1"/>
      <protection/>
    </xf>
    <xf numFmtId="165" fontId="52" fillId="0" borderId="11" xfId="0" applyNumberFormat="1" applyFont="1" applyBorder="1" applyAlignment="1" applyProtection="1">
      <alignment horizontal="right"/>
      <protection/>
    </xf>
    <xf numFmtId="165" fontId="52" fillId="0" borderId="11" xfId="0" applyNumberFormat="1" applyFont="1" applyBorder="1" applyAlignment="1" applyProtection="1">
      <alignment horizontal="right"/>
      <protection locked="0"/>
    </xf>
    <xf numFmtId="0" fontId="54" fillId="0" borderId="11" xfId="53" applyFont="1" applyBorder="1" applyAlignment="1" applyProtection="1">
      <alignment horizontal="left" vertical="center" indent="1"/>
      <protection/>
    </xf>
    <xf numFmtId="0" fontId="52" fillId="0" borderId="11" xfId="0" applyFont="1" applyFill="1" applyBorder="1" applyAlignment="1" applyProtection="1">
      <alignment horizontal="right" vertical="center" wrapText="1"/>
      <protection/>
    </xf>
    <xf numFmtId="0" fontId="52" fillId="0" borderId="11" xfId="0" applyFont="1" applyFill="1" applyBorder="1" applyAlignment="1" applyProtection="1">
      <alignment horizontal="right" wrapText="1"/>
      <protection/>
    </xf>
    <xf numFmtId="0" fontId="52" fillId="0" borderId="11" xfId="0" applyFont="1" applyFill="1" applyBorder="1" applyAlignment="1" applyProtection="1">
      <alignment horizontal="left" vertical="center" indent="1"/>
      <protection/>
    </xf>
    <xf numFmtId="164" fontId="52" fillId="0" borderId="11" xfId="0" applyNumberFormat="1" applyFont="1" applyBorder="1" applyAlignment="1" applyProtection="1">
      <alignment horizontal="right"/>
      <protection/>
    </xf>
    <xf numFmtId="0" fontId="52" fillId="0" borderId="0" xfId="0" applyFont="1" applyAlignment="1">
      <alignment horizontal="center" vertical="center"/>
    </xf>
    <xf numFmtId="0" fontId="52" fillId="0" borderId="0" xfId="0" applyFont="1" applyAlignment="1">
      <alignment horizontal="left" vertical="center" wrapText="1"/>
    </xf>
    <xf numFmtId="0" fontId="52" fillId="0" borderId="0" xfId="0" applyFont="1" applyAlignment="1">
      <alignment horizontal="left" wrapText="1"/>
    </xf>
    <xf numFmtId="0" fontId="52" fillId="0" borderId="0" xfId="0" applyFont="1" applyAlignment="1">
      <alignment wrapText="1"/>
    </xf>
    <xf numFmtId="0" fontId="52" fillId="0" borderId="0" xfId="0" applyFont="1" applyAlignment="1">
      <alignment horizontal="left" wrapText="1" indent="3"/>
    </xf>
    <xf numFmtId="0" fontId="50" fillId="0" borderId="0" xfId="0" applyFont="1" applyBorder="1" applyAlignment="1" applyProtection="1">
      <alignment vertical="center" wrapText="1"/>
      <protection/>
    </xf>
    <xf numFmtId="0" fontId="33" fillId="0" borderId="12" xfId="0" applyFont="1" applyBorder="1" applyAlignment="1" applyProtection="1">
      <alignment horizontal="center" vertical="top" wrapText="1"/>
      <protection/>
    </xf>
    <xf numFmtId="0" fontId="33" fillId="0" borderId="0" xfId="0" applyFont="1" applyBorder="1" applyAlignment="1" applyProtection="1">
      <alignment horizontal="center" vertical="top" wrapText="1"/>
      <protection/>
    </xf>
    <xf numFmtId="0" fontId="33" fillId="0" borderId="0" xfId="0" applyFont="1" applyBorder="1" applyAlignment="1" applyProtection="1">
      <alignment horizontal="center" vertical="top"/>
      <protection/>
    </xf>
    <xf numFmtId="0" fontId="33" fillId="0" borderId="0" xfId="0" applyFont="1" applyBorder="1" applyAlignment="1" applyProtection="1">
      <alignment horizontal="center" vertical="center" wrapText="1"/>
      <protection/>
    </xf>
    <xf numFmtId="0" fontId="33" fillId="0" borderId="0" xfId="0" applyFont="1" applyBorder="1" applyAlignment="1" applyProtection="1">
      <alignment vertical="center" wrapText="1"/>
      <protection/>
    </xf>
    <xf numFmtId="0" fontId="33" fillId="0" borderId="0" xfId="0" applyFont="1" applyBorder="1" applyAlignment="1" applyProtection="1">
      <alignment vertical="top"/>
      <protection/>
    </xf>
    <xf numFmtId="0" fontId="33" fillId="0" borderId="0" xfId="0" applyFont="1" applyBorder="1" applyAlignment="1" applyProtection="1">
      <alignment vertical="top" wrapText="1"/>
      <protection/>
    </xf>
    <xf numFmtId="49" fontId="53" fillId="6" borderId="0" xfId="0" applyNumberFormat="1" applyFont="1" applyFill="1" applyAlignment="1" applyProtection="1">
      <alignment horizontal="center" vertical="center"/>
      <protection/>
    </xf>
    <xf numFmtId="0" fontId="52" fillId="0" borderId="0" xfId="0" applyFont="1" applyBorder="1" applyAlignment="1" applyProtection="1">
      <alignment horizontal="left" vertical="center" indent="1"/>
      <protection/>
    </xf>
    <xf numFmtId="0" fontId="54" fillId="0" borderId="0" xfId="53" applyFont="1" applyBorder="1" applyAlignment="1" applyProtection="1">
      <alignment horizontal="left" vertical="center" indent="1"/>
      <protection/>
    </xf>
    <xf numFmtId="0" fontId="52" fillId="0" borderId="0" xfId="0" applyFont="1" applyFill="1" applyBorder="1" applyAlignment="1" applyProtection="1">
      <alignment horizontal="left" vertical="center" indent="1"/>
      <protection/>
    </xf>
    <xf numFmtId="49" fontId="53" fillId="0" borderId="11" xfId="0" applyNumberFormat="1" applyFont="1" applyBorder="1" applyAlignment="1" applyProtection="1">
      <alignment horizontal="center" vertical="center"/>
      <protection/>
    </xf>
    <xf numFmtId="49" fontId="53" fillId="0" borderId="0" xfId="0" applyNumberFormat="1" applyFont="1" applyAlignment="1" applyProtection="1">
      <alignment horizontal="center" vertical="center"/>
      <protection/>
    </xf>
    <xf numFmtId="49" fontId="53" fillId="0" borderId="13" xfId="0" applyNumberFormat="1" applyFont="1" applyBorder="1" applyAlignment="1" applyProtection="1">
      <alignment horizontal="center" vertical="center"/>
      <protection/>
    </xf>
    <xf numFmtId="49" fontId="53" fillId="0" borderId="10" xfId="0" applyNumberFormat="1" applyFont="1" applyBorder="1" applyAlignment="1" applyProtection="1">
      <alignment horizontal="center" vertical="center"/>
      <protection/>
    </xf>
    <xf numFmtId="165" fontId="52" fillId="0" borderId="0" xfId="0" applyNumberFormat="1" applyFont="1" applyBorder="1" applyAlignment="1" applyProtection="1">
      <alignment horizontal="left" vertical="center" indent="1"/>
      <protection/>
    </xf>
    <xf numFmtId="165" fontId="52" fillId="0" borderId="0" xfId="0" applyNumberFormat="1" applyFont="1" applyAlignment="1" applyProtection="1">
      <alignment/>
      <protection/>
    </xf>
    <xf numFmtId="0" fontId="55" fillId="0" borderId="0" xfId="53" applyFont="1" applyAlignment="1">
      <alignment horizontal="center" vertical="center" wrapText="1"/>
    </xf>
    <xf numFmtId="0" fontId="33" fillId="0" borderId="0" xfId="0" applyFont="1" applyBorder="1" applyAlignment="1" applyProtection="1">
      <alignment/>
      <protection/>
    </xf>
    <xf numFmtId="0" fontId="50" fillId="0" borderId="0" xfId="0" applyFont="1" applyBorder="1" applyAlignment="1" applyProtection="1">
      <alignment wrapText="1"/>
      <protection/>
    </xf>
    <xf numFmtId="0" fontId="33" fillId="0" borderId="0" xfId="0" applyFont="1" applyBorder="1" applyAlignment="1" applyProtection="1">
      <alignment wrapText="1"/>
      <protection/>
    </xf>
    <xf numFmtId="0" fontId="0" fillId="0" borderId="0" xfId="0" applyAlignment="1" applyProtection="1">
      <alignment/>
      <protection/>
    </xf>
    <xf numFmtId="0" fontId="33" fillId="0" borderId="0" xfId="0" applyFont="1" applyBorder="1" applyAlignment="1" applyProtection="1">
      <alignment vertical="top"/>
      <protection locked="0"/>
    </xf>
    <xf numFmtId="0" fontId="33" fillId="0" borderId="0" xfId="0" applyFont="1" applyBorder="1" applyAlignment="1" applyProtection="1">
      <alignment horizontal="center" vertical="top" wrapText="1"/>
      <protection locked="0"/>
    </xf>
    <xf numFmtId="0" fontId="33" fillId="0" borderId="0" xfId="0" applyFont="1" applyBorder="1" applyAlignment="1" applyProtection="1">
      <alignment horizontal="center" vertical="top"/>
      <protection locked="0"/>
    </xf>
    <xf numFmtId="0" fontId="56" fillId="0" borderId="0" xfId="0" applyFont="1" applyAlignment="1">
      <alignment horizontal="center" vertical="top" wrapText="1"/>
    </xf>
    <xf numFmtId="0" fontId="57" fillId="33" borderId="14" xfId="0" applyFont="1" applyFill="1" applyBorder="1" applyAlignment="1">
      <alignment horizontal="center" vertical="center" wrapText="1"/>
    </xf>
    <xf numFmtId="0" fontId="57" fillId="33" borderId="15" xfId="0" applyFont="1" applyFill="1" applyBorder="1" applyAlignment="1">
      <alignment horizontal="left" vertical="center" wrapText="1"/>
    </xf>
    <xf numFmtId="0" fontId="58" fillId="33" borderId="15" xfId="53" applyFont="1" applyFill="1" applyBorder="1" applyAlignment="1">
      <alignment horizontal="center" vertical="center" wrapText="1"/>
    </xf>
    <xf numFmtId="0" fontId="57" fillId="33" borderId="15" xfId="0" applyFont="1" applyFill="1" applyBorder="1" applyAlignment="1">
      <alignment horizontal="left" vertical="center" wrapText="1" indent="2"/>
    </xf>
    <xf numFmtId="0" fontId="57" fillId="33" borderId="16" xfId="0" applyFont="1" applyFill="1" applyBorder="1" applyAlignment="1">
      <alignment horizontal="right" vertical="center" wrapText="1" indent="2"/>
    </xf>
    <xf numFmtId="0" fontId="55" fillId="0" borderId="0" xfId="53" applyFont="1" applyAlignment="1">
      <alignment/>
    </xf>
    <xf numFmtId="0" fontId="52" fillId="0" borderId="0" xfId="0" applyFont="1" applyAlignment="1">
      <alignment horizontal="left" wrapText="1" indent="2"/>
    </xf>
    <xf numFmtId="0" fontId="59" fillId="0" borderId="0" xfId="0" applyFont="1" applyAlignment="1">
      <alignment vertical="center" wrapText="1"/>
    </xf>
    <xf numFmtId="0" fontId="0" fillId="0" borderId="0" xfId="0" applyAlignment="1">
      <alignment wrapText="1"/>
    </xf>
    <xf numFmtId="0" fontId="60" fillId="34" borderId="17"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vertical="center" wrapText="1"/>
    </xf>
    <xf numFmtId="0" fontId="52" fillId="0" borderId="21" xfId="0" applyFont="1" applyBorder="1" applyAlignment="1" applyProtection="1">
      <alignment horizontal="left" vertical="center" indent="1"/>
      <protection/>
    </xf>
    <xf numFmtId="49" fontId="53" fillId="33" borderId="10" xfId="0" applyNumberFormat="1" applyFont="1" applyFill="1" applyBorder="1" applyAlignment="1" applyProtection="1">
      <alignment horizontal="center" vertical="center" wrapText="1"/>
      <protection/>
    </xf>
    <xf numFmtId="165" fontId="52" fillId="0" borderId="11" xfId="0" applyNumberFormat="1" applyFont="1" applyFill="1" applyBorder="1" applyAlignment="1" applyProtection="1">
      <alignment horizontal="right"/>
      <protection locked="0"/>
    </xf>
    <xf numFmtId="0" fontId="59" fillId="0" borderId="0" xfId="0" applyFont="1" applyAlignment="1">
      <alignment vertical="center" wrapText="1"/>
    </xf>
    <xf numFmtId="0" fontId="59" fillId="0" borderId="0" xfId="0" applyFont="1" applyAlignment="1">
      <alignment wrapText="1"/>
    </xf>
    <xf numFmtId="0" fontId="62" fillId="0" borderId="0" xfId="53" applyFont="1" applyAlignment="1">
      <alignment horizontal="center" wrapText="1"/>
    </xf>
    <xf numFmtId="0" fontId="53" fillId="0" borderId="13" xfId="0" applyFont="1" applyBorder="1" applyAlignment="1" applyProtection="1">
      <alignment horizontal="center" vertical="center" wrapText="1"/>
      <protection/>
    </xf>
    <xf numFmtId="0" fontId="53" fillId="0" borderId="22" xfId="0" applyFont="1" applyBorder="1" applyAlignment="1" applyProtection="1">
      <alignment horizontal="center" vertical="center" wrapText="1"/>
      <protection/>
    </xf>
    <xf numFmtId="0" fontId="50" fillId="0" borderId="0" xfId="0" applyFont="1" applyBorder="1" applyAlignment="1" applyProtection="1">
      <alignment horizontal="right" vertical="center" wrapText="1"/>
      <protection/>
    </xf>
    <xf numFmtId="0" fontId="50" fillId="0" borderId="0" xfId="0" applyFont="1" applyBorder="1" applyAlignment="1" applyProtection="1">
      <alignment wrapText="1"/>
      <protection/>
    </xf>
    <xf numFmtId="0" fontId="33" fillId="0" borderId="0" xfId="0" applyFont="1" applyBorder="1" applyAlignment="1" applyProtection="1">
      <alignment wrapText="1"/>
      <protection/>
    </xf>
    <xf numFmtId="0" fontId="33" fillId="0" borderId="0"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962025</xdr:colOff>
      <xdr:row>3</xdr:row>
      <xdr:rowOff>190500</xdr:rowOff>
    </xdr:from>
    <xdr:to>
      <xdr:col>7</xdr:col>
      <xdr:colOff>0</xdr:colOff>
      <xdr:row>6</xdr:row>
      <xdr:rowOff>0</xdr:rowOff>
    </xdr:to>
    <xdr:pic>
      <xdr:nvPicPr>
        <xdr:cNvPr id="1" name="Picture 1" descr="Description: Description: Description: ccc_logo_color"/>
        <xdr:cNvPicPr preferRelativeResize="1">
          <a:picLocks noChangeAspect="1"/>
        </xdr:cNvPicPr>
      </xdr:nvPicPr>
      <xdr:blipFill>
        <a:blip r:embed="rId1"/>
        <a:stretch>
          <a:fillRect/>
        </a:stretch>
      </xdr:blipFill>
      <xdr:spPr>
        <a:xfrm>
          <a:off x="6848475" y="762000"/>
          <a:ext cx="0" cy="381000"/>
        </a:xfrm>
        <a:prstGeom prst="rect">
          <a:avLst/>
        </a:prstGeom>
        <a:noFill/>
        <a:ln w="9525" cmpd="sng">
          <a:noFill/>
        </a:ln>
      </xdr:spPr>
    </xdr:pic>
    <xdr:clientData/>
  </xdr:twoCellAnchor>
  <xdr:twoCellAnchor>
    <xdr:from>
      <xdr:col>6</xdr:col>
      <xdr:colOff>342900</xdr:colOff>
      <xdr:row>3</xdr:row>
      <xdr:rowOff>190500</xdr:rowOff>
    </xdr:from>
    <xdr:to>
      <xdr:col>6</xdr:col>
      <xdr:colOff>895350</xdr:colOff>
      <xdr:row>6</xdr:row>
      <xdr:rowOff>190500</xdr:rowOff>
    </xdr:to>
    <xdr:pic>
      <xdr:nvPicPr>
        <xdr:cNvPr id="2" name="Picture 1" descr="Description: Description: Description: ccc_logo_color"/>
        <xdr:cNvPicPr preferRelativeResize="1">
          <a:picLocks noChangeAspect="1"/>
        </xdr:cNvPicPr>
      </xdr:nvPicPr>
      <xdr:blipFill>
        <a:blip r:embed="rId2"/>
        <a:stretch>
          <a:fillRect/>
        </a:stretch>
      </xdr:blipFill>
      <xdr:spPr>
        <a:xfrm>
          <a:off x="6229350" y="762000"/>
          <a:ext cx="55245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elson@cccco.edu" TargetMode="External" /><Relationship Id="rId2" Type="http://schemas.openxmlformats.org/officeDocument/2006/relationships/hyperlink" Target="mailto:enelson@cccco.edu" TargetMode="External" /><Relationship Id="rId3" Type="http://schemas.openxmlformats.org/officeDocument/2006/relationships/hyperlink" Target="http://extranet.cccco.edu/Divisions/FinanceFacilities/FiscalServicesUnit/Reports/ApportionmentReports.aspx"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it.ly/29YvouY" TargetMode="External" /><Relationship Id="rId2" Type="http://schemas.openxmlformats.org/officeDocument/2006/relationships/hyperlink" Target="http://bit.ly/1SbOCOW"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41"/>
  <sheetViews>
    <sheetView showGridLines="0" zoomScale="75" zoomScaleNormal="75" zoomScalePageLayoutView="0" workbookViewId="0" topLeftCell="A28">
      <selection activeCell="G37" sqref="G37"/>
    </sheetView>
  </sheetViews>
  <sheetFormatPr defaultColWidth="9.140625" defaultRowHeight="15"/>
  <cols>
    <col min="1" max="1" width="88.140625" style="19" customWidth="1"/>
    <col min="2" max="16384" width="9.140625" style="1" customWidth="1"/>
  </cols>
  <sheetData>
    <row r="2" ht="27.75" customHeight="1">
      <c r="A2" s="47" t="s">
        <v>111</v>
      </c>
    </row>
    <row r="3" ht="25.5" customHeight="1">
      <c r="A3" s="48" t="s">
        <v>212</v>
      </c>
    </row>
    <row r="4" ht="22.5" customHeight="1">
      <c r="A4" s="49" t="s">
        <v>192</v>
      </c>
    </row>
    <row r="5" ht="22.5" customHeight="1">
      <c r="A5" s="50" t="s">
        <v>188</v>
      </c>
    </row>
    <row r="6" ht="22.5" customHeight="1">
      <c r="A6" s="49" t="s">
        <v>209</v>
      </c>
    </row>
    <row r="7" ht="24" customHeight="1">
      <c r="A7" s="51" t="s">
        <v>210</v>
      </c>
    </row>
    <row r="8" ht="24" customHeight="1">
      <c r="A8" s="51" t="s">
        <v>191</v>
      </c>
    </row>
    <row r="9" ht="24" customHeight="1">
      <c r="A9" s="52" t="s">
        <v>193</v>
      </c>
    </row>
    <row r="10" ht="15">
      <c r="A10" s="17"/>
    </row>
    <row r="11" ht="15">
      <c r="A11" s="17" t="s">
        <v>115</v>
      </c>
    </row>
    <row r="12" ht="15">
      <c r="A12" s="17"/>
    </row>
    <row r="13" ht="60.75">
      <c r="A13" s="17" t="s">
        <v>194</v>
      </c>
    </row>
    <row r="14" ht="15">
      <c r="A14" s="17"/>
    </row>
    <row r="15" ht="46.5" customHeight="1">
      <c r="A15" s="18" t="s">
        <v>164</v>
      </c>
    </row>
    <row r="16" ht="15">
      <c r="A16" s="18"/>
    </row>
    <row r="17" ht="15">
      <c r="A17" s="18" t="s">
        <v>112</v>
      </c>
    </row>
    <row r="18" ht="15">
      <c r="A18" s="18"/>
    </row>
    <row r="19" ht="47.25" customHeight="1">
      <c r="A19" s="18" t="s">
        <v>186</v>
      </c>
    </row>
    <row r="20" ht="15">
      <c r="A20" s="18"/>
    </row>
    <row r="21" ht="15">
      <c r="A21" s="18" t="s">
        <v>113</v>
      </c>
    </row>
    <row r="22" ht="15">
      <c r="A22" s="18"/>
    </row>
    <row r="23" ht="30">
      <c r="A23" s="18" t="s">
        <v>114</v>
      </c>
    </row>
    <row r="24" ht="15">
      <c r="A24" s="18"/>
    </row>
    <row r="25" ht="30">
      <c r="A25" s="19" t="s">
        <v>187</v>
      </c>
    </row>
    <row r="26" ht="29.25" customHeight="1">
      <c r="A26" s="39" t="s">
        <v>188</v>
      </c>
    </row>
    <row r="27" ht="15">
      <c r="A27" s="1" t="s">
        <v>189</v>
      </c>
    </row>
    <row r="28" ht="15">
      <c r="A28" s="20"/>
    </row>
    <row r="29" ht="60">
      <c r="A29" s="20" t="s">
        <v>190</v>
      </c>
    </row>
    <row r="31" ht="15">
      <c r="A31" s="19" t="s">
        <v>200</v>
      </c>
    </row>
    <row r="33" ht="15">
      <c r="A33" s="53" t="s">
        <v>195</v>
      </c>
    </row>
    <row r="34" ht="15">
      <c r="A34" s="53"/>
    </row>
    <row r="35" ht="15">
      <c r="A35" s="19" t="s">
        <v>196</v>
      </c>
    </row>
    <row r="37" ht="15">
      <c r="A37" s="54" t="s">
        <v>197</v>
      </c>
    </row>
    <row r="38" ht="15">
      <c r="A38" s="54"/>
    </row>
    <row r="39" ht="45">
      <c r="A39" s="54" t="s">
        <v>198</v>
      </c>
    </row>
    <row r="40" ht="15">
      <c r="A40" s="54"/>
    </row>
    <row r="41" ht="60">
      <c r="A41" s="54" t="s">
        <v>199</v>
      </c>
    </row>
  </sheetData>
  <sheetProtection password="CC86" sheet="1" objects="1" scenarios="1"/>
  <hyperlinks>
    <hyperlink ref="A26" r:id="rId1" display="enelson@cccco.edu"/>
    <hyperlink ref="A5" r:id="rId2" display="enelson@cccco.edu"/>
    <hyperlink ref="A33" r:id="rId3" display="http://extranet.cccco.edu/Divisions/FinanceFacilities/FiscalServicesUnit/Reports/ApportionmentReports.aspx"/>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C32"/>
  <sheetViews>
    <sheetView zoomScale="75" zoomScaleNormal="75" zoomScalePageLayoutView="0" workbookViewId="0" topLeftCell="A1">
      <pane ySplit="1" topLeftCell="A2" activePane="bottomLeft" state="frozen"/>
      <selection pane="topLeft" activeCell="A1" sqref="A1"/>
      <selection pane="bottomLeft" activeCell="B2" sqref="B2:B10"/>
    </sheetView>
  </sheetViews>
  <sheetFormatPr defaultColWidth="9.140625" defaultRowHeight="15"/>
  <cols>
    <col min="1" max="1" width="20.8515625" style="0" customWidth="1"/>
    <col min="2" max="2" width="95.00390625" style="0" customWidth="1"/>
  </cols>
  <sheetData>
    <row r="1" spans="1:2" ht="33" customHeight="1">
      <c r="A1" s="2" t="s">
        <v>91</v>
      </c>
      <c r="B1" s="2" t="s">
        <v>103</v>
      </c>
    </row>
    <row r="2" spans="1:2" ht="15.75">
      <c r="A2" s="16" t="s">
        <v>92</v>
      </c>
      <c r="B2" s="1" t="s">
        <v>102</v>
      </c>
    </row>
    <row r="3" spans="1:2" ht="15.75">
      <c r="A3" s="16" t="s">
        <v>93</v>
      </c>
      <c r="B3" s="1" t="s">
        <v>101</v>
      </c>
    </row>
    <row r="4" spans="1:2" ht="15.75">
      <c r="A4" s="16" t="s">
        <v>94</v>
      </c>
      <c r="B4" s="1" t="s">
        <v>104</v>
      </c>
    </row>
    <row r="5" spans="1:2" ht="15.75">
      <c r="A5" s="16" t="s">
        <v>95</v>
      </c>
      <c r="B5" s="1" t="s">
        <v>105</v>
      </c>
    </row>
    <row r="6" spans="1:2" ht="15.75">
      <c r="A6" s="16" t="s">
        <v>96</v>
      </c>
      <c r="B6" s="1" t="s">
        <v>106</v>
      </c>
    </row>
    <row r="7" spans="1:2" ht="15.75">
      <c r="A7" s="16" t="s">
        <v>97</v>
      </c>
      <c r="B7" s="1" t="s">
        <v>107</v>
      </c>
    </row>
    <row r="8" spans="1:2" ht="15.75">
      <c r="A8" s="16" t="s">
        <v>98</v>
      </c>
      <c r="B8" s="1" t="s">
        <v>108</v>
      </c>
    </row>
    <row r="9" spans="1:2" ht="15.75">
      <c r="A9" s="16" t="s">
        <v>99</v>
      </c>
      <c r="B9" s="1" t="s">
        <v>109</v>
      </c>
    </row>
    <row r="10" spans="1:2" ht="15.75">
      <c r="A10" s="16" t="s">
        <v>100</v>
      </c>
      <c r="B10" s="1" t="s">
        <v>110</v>
      </c>
    </row>
    <row r="13" spans="1:3" ht="47.25" customHeight="1">
      <c r="A13" s="65" t="s">
        <v>204</v>
      </c>
      <c r="B13" s="65"/>
      <c r="C13" s="56"/>
    </row>
    <row r="14" spans="1:2" ht="15" customHeight="1">
      <c r="A14" s="66" t="s">
        <v>207</v>
      </c>
      <c r="B14" s="66"/>
    </row>
    <row r="15" spans="1:3" ht="30" customHeight="1">
      <c r="A15" s="65" t="s">
        <v>205</v>
      </c>
      <c r="B15" s="65"/>
      <c r="C15" s="56"/>
    </row>
    <row r="16" spans="1:3" ht="15">
      <c r="A16" s="66" t="s">
        <v>206</v>
      </c>
      <c r="B16" s="66"/>
      <c r="C16" s="56"/>
    </row>
    <row r="17" spans="1:3" ht="50.25" customHeight="1">
      <c r="A17" s="64" t="s">
        <v>201</v>
      </c>
      <c r="B17" s="64"/>
      <c r="C17" s="56"/>
    </row>
    <row r="18" spans="2:3" ht="15.75" thickBot="1">
      <c r="B18" s="55"/>
      <c r="C18" s="56"/>
    </row>
    <row r="19" spans="1:2" ht="24.75" customHeight="1" thickBot="1">
      <c r="A19" s="57" t="s">
        <v>91</v>
      </c>
      <c r="B19" s="58" t="s">
        <v>103</v>
      </c>
    </row>
    <row r="20" spans="1:2" ht="15.75" thickBot="1">
      <c r="A20" s="59" t="s">
        <v>92</v>
      </c>
      <c r="B20" s="60" t="s">
        <v>102</v>
      </c>
    </row>
    <row r="21" spans="1:2" ht="15.75" thickBot="1">
      <c r="A21" s="59" t="s">
        <v>93</v>
      </c>
      <c r="B21" s="60" t="s">
        <v>101</v>
      </c>
    </row>
    <row r="22" spans="1:2" ht="15.75" thickBot="1">
      <c r="A22" s="59" t="s">
        <v>94</v>
      </c>
      <c r="B22" s="60" t="s">
        <v>104</v>
      </c>
    </row>
    <row r="23" spans="1:2" ht="15.75" thickBot="1">
      <c r="A23" s="59" t="s">
        <v>95</v>
      </c>
      <c r="B23" s="60" t="s">
        <v>105</v>
      </c>
    </row>
    <row r="24" spans="1:2" ht="15.75" thickBot="1">
      <c r="A24" s="59" t="s">
        <v>96</v>
      </c>
      <c r="B24" s="60" t="s">
        <v>106</v>
      </c>
    </row>
    <row r="25" spans="1:2" ht="15.75" thickBot="1">
      <c r="A25" s="59" t="s">
        <v>97</v>
      </c>
      <c r="B25" s="60" t="s">
        <v>107</v>
      </c>
    </row>
    <row r="26" spans="1:2" ht="15.75" thickBot="1">
      <c r="A26" s="59" t="s">
        <v>98</v>
      </c>
      <c r="B26" s="60" t="s">
        <v>108</v>
      </c>
    </row>
    <row r="27" spans="1:2" ht="15.75" thickBot="1">
      <c r="A27" s="59" t="s">
        <v>99</v>
      </c>
      <c r="B27" s="60" t="s">
        <v>109</v>
      </c>
    </row>
    <row r="28" spans="1:2" ht="15.75" thickBot="1">
      <c r="A28" s="59" t="s">
        <v>100</v>
      </c>
      <c r="B28" s="60" t="s">
        <v>110</v>
      </c>
    </row>
    <row r="29" spans="2:3" ht="15">
      <c r="B29" s="55"/>
      <c r="C29" s="56"/>
    </row>
    <row r="30" spans="1:3" ht="61.5" customHeight="1">
      <c r="A30" s="64" t="s">
        <v>202</v>
      </c>
      <c r="B30" s="64"/>
      <c r="C30" s="56"/>
    </row>
    <row r="31" spans="1:3" ht="15">
      <c r="A31" s="56"/>
      <c r="B31" s="55"/>
      <c r="C31" s="56"/>
    </row>
    <row r="32" spans="1:3" ht="83.25" customHeight="1">
      <c r="A32" s="64" t="s">
        <v>203</v>
      </c>
      <c r="B32" s="64"/>
      <c r="C32" s="56"/>
    </row>
  </sheetData>
  <sheetProtection password="CC86" sheet="1" objects="1" scenarios="1"/>
  <mergeCells count="7">
    <mergeCell ref="A30:B30"/>
    <mergeCell ref="A32:B32"/>
    <mergeCell ref="A17:B17"/>
    <mergeCell ref="A15:B15"/>
    <mergeCell ref="A13:B13"/>
    <mergeCell ref="A14:B14"/>
    <mergeCell ref="A16:B16"/>
  </mergeCells>
  <hyperlinks>
    <hyperlink ref="A14" r:id="rId1" display="http://bit.ly/29YvouY"/>
    <hyperlink ref="A16" r:id="rId2" display="http://bit.ly/1SbOCOW"/>
  </hyperlinks>
  <printOptions/>
  <pageMargins left="0.7" right="0.7" top="0.75" bottom="0.75" header="0.3" footer="0.3"/>
  <pageSetup horizontalDpi="300" verticalDpi="300" orientation="portrait" r:id="rId3"/>
</worksheet>
</file>

<file path=xl/worksheets/sheet3.xml><?xml version="1.0" encoding="utf-8"?>
<worksheet xmlns="http://schemas.openxmlformats.org/spreadsheetml/2006/main" xmlns:r="http://schemas.openxmlformats.org/officeDocument/2006/relationships">
  <sheetPr>
    <pageSetUpPr fitToPage="1"/>
  </sheetPr>
  <dimension ref="A1:AJ103"/>
  <sheetViews>
    <sheetView tabSelected="1" zoomScale="75" zoomScaleNormal="75" zoomScalePageLayoutView="0" workbookViewId="0" topLeftCell="B1">
      <selection activeCell="D31" sqref="B1:D31"/>
    </sheetView>
  </sheetViews>
  <sheetFormatPr defaultColWidth="9.140625" defaultRowHeight="15"/>
  <cols>
    <col min="1" max="1" width="21.57421875" style="3" hidden="1" customWidth="1"/>
    <col min="2" max="2" width="24.28125" style="4" customWidth="1"/>
    <col min="3" max="3" width="26.421875" style="5" customWidth="1"/>
    <col min="4" max="4" width="71.8515625" style="6" customWidth="1"/>
    <col min="5" max="5" width="30.28125" style="6" hidden="1" customWidth="1"/>
    <col min="6" max="6" width="13.8515625" style="6" hidden="1" customWidth="1"/>
    <col min="7" max="9" width="11.421875" style="3" hidden="1" customWidth="1"/>
    <col min="10" max="11" width="9.140625" style="3" hidden="1" customWidth="1"/>
    <col min="12" max="12" width="12.7109375" style="3" hidden="1" customWidth="1"/>
    <col min="13" max="15" width="9.140625" style="3" hidden="1" customWidth="1"/>
    <col min="16" max="18" width="10.421875" style="3" hidden="1" customWidth="1"/>
    <col min="19" max="36" width="9.140625" style="3" hidden="1" customWidth="1"/>
    <col min="37" max="16384" width="9.140625" style="3" customWidth="1"/>
  </cols>
  <sheetData>
    <row r="1" spans="1:36" s="34" customFormat="1" ht="48.75" customHeight="1">
      <c r="A1" s="29" t="s">
        <v>1</v>
      </c>
      <c r="B1" s="33"/>
      <c r="C1" s="35"/>
      <c r="D1" s="62" t="s">
        <v>211</v>
      </c>
      <c r="E1" s="36" t="s">
        <v>161</v>
      </c>
      <c r="F1" s="36" t="s">
        <v>162</v>
      </c>
      <c r="G1" s="36" t="s">
        <v>134</v>
      </c>
      <c r="H1" s="36" t="s">
        <v>135</v>
      </c>
      <c r="I1" s="36" t="s">
        <v>136</v>
      </c>
      <c r="J1" s="36" t="s">
        <v>131</v>
      </c>
      <c r="K1" s="36" t="s">
        <v>137</v>
      </c>
      <c r="L1" s="36" t="s">
        <v>138</v>
      </c>
      <c r="M1" s="36" t="s">
        <v>139</v>
      </c>
      <c r="N1" s="36" t="s">
        <v>140</v>
      </c>
      <c r="O1" s="36" t="s">
        <v>141</v>
      </c>
      <c r="P1" s="36" t="s">
        <v>142</v>
      </c>
      <c r="Q1" s="36" t="s">
        <v>143</v>
      </c>
      <c r="R1" s="36" t="s">
        <v>144</v>
      </c>
      <c r="S1" s="36" t="s">
        <v>132</v>
      </c>
      <c r="T1" s="36" t="s">
        <v>145</v>
      </c>
      <c r="U1" s="36" t="s">
        <v>146</v>
      </c>
      <c r="V1" s="36" t="s">
        <v>147</v>
      </c>
      <c r="W1" s="36" t="s">
        <v>148</v>
      </c>
      <c r="X1" s="36" t="s">
        <v>149</v>
      </c>
      <c r="Y1" s="36" t="s">
        <v>150</v>
      </c>
      <c r="Z1" s="36" t="s">
        <v>151</v>
      </c>
      <c r="AA1" s="36" t="s">
        <v>152</v>
      </c>
      <c r="AB1" s="36" t="s">
        <v>133</v>
      </c>
      <c r="AC1" s="36" t="s">
        <v>153</v>
      </c>
      <c r="AD1" s="36" t="s">
        <v>154</v>
      </c>
      <c r="AE1" s="36" t="s">
        <v>155</v>
      </c>
      <c r="AF1" s="36" t="s">
        <v>156</v>
      </c>
      <c r="AG1" s="36" t="s">
        <v>157</v>
      </c>
      <c r="AH1" s="36" t="s">
        <v>158</v>
      </c>
      <c r="AI1" s="36" t="s">
        <v>159</v>
      </c>
      <c r="AJ1" s="36" t="s">
        <v>160</v>
      </c>
    </row>
    <row r="2" spans="1:36" ht="17.25" customHeight="1">
      <c r="A2" s="3" t="s">
        <v>2</v>
      </c>
      <c r="B2" s="8" t="s">
        <v>0</v>
      </c>
      <c r="C2" s="10" t="s">
        <v>57</v>
      </c>
      <c r="D2" s="61"/>
      <c r="E2" s="37" t="str">
        <f>C2</f>
        <v>Redwoods</v>
      </c>
      <c r="F2" s="30"/>
      <c r="G2" s="38" t="e">
        <f>#REF!</f>
        <v>#REF!</v>
      </c>
      <c r="H2" s="38">
        <f>C3</f>
        <v>90000</v>
      </c>
      <c r="I2" s="38">
        <f>C4</f>
        <v>90000</v>
      </c>
      <c r="J2" s="38" t="e">
        <f>#REF!</f>
        <v>#REF!</v>
      </c>
      <c r="K2" s="38" t="e">
        <f>#REF!</f>
        <v>#REF!</v>
      </c>
      <c r="L2" s="38" t="e">
        <f>#REF!</f>
        <v>#REF!</v>
      </c>
      <c r="M2" s="38" t="e">
        <f>#REF!</f>
        <v>#REF!</v>
      </c>
      <c r="N2" s="38" t="e">
        <f>#REF!</f>
        <v>#REF!</v>
      </c>
      <c r="O2" s="38" t="e">
        <f>#REF!</f>
        <v>#REF!</v>
      </c>
      <c r="P2" s="38" t="e">
        <f>#REF!</f>
        <v>#REF!</v>
      </c>
      <c r="Q2" s="38" t="e">
        <f>#REF!</f>
        <v>#REF!</v>
      </c>
      <c r="R2" s="38" t="e">
        <f>#REF!</f>
        <v>#REF!</v>
      </c>
      <c r="S2" s="38">
        <f>C8</f>
        <v>0</v>
      </c>
      <c r="T2" s="38">
        <f>C9</f>
        <v>0</v>
      </c>
      <c r="U2" s="38">
        <f>C10</f>
        <v>0</v>
      </c>
      <c r="V2" s="38">
        <f>C11</f>
        <v>30640</v>
      </c>
      <c r="W2" s="38">
        <f>C12</f>
        <v>0</v>
      </c>
      <c r="X2" s="38">
        <f>C13</f>
        <v>29243.9</v>
      </c>
      <c r="Y2" s="38">
        <f>C14</f>
        <v>18795.5</v>
      </c>
      <c r="Z2" s="38">
        <f>C15</f>
        <v>0</v>
      </c>
      <c r="AA2" s="38">
        <f>C16</f>
        <v>11320.66</v>
      </c>
      <c r="AB2" s="38">
        <f>C21</f>
        <v>0</v>
      </c>
      <c r="AC2" s="38">
        <f>C22</f>
        <v>0</v>
      </c>
      <c r="AD2" s="38">
        <f>C23</f>
        <v>0</v>
      </c>
      <c r="AE2" s="38">
        <f>C24</f>
        <v>15608</v>
      </c>
      <c r="AF2" s="38">
        <f>C25</f>
        <v>0</v>
      </c>
      <c r="AG2" s="38">
        <f>C26</f>
        <v>6397.94</v>
      </c>
      <c r="AH2" s="38">
        <f>C27</f>
        <v>8139.21</v>
      </c>
      <c r="AI2" s="38">
        <f>C28</f>
        <v>0</v>
      </c>
      <c r="AJ2" s="38">
        <f>C29</f>
        <v>13515.95</v>
      </c>
    </row>
    <row r="3" spans="1:6" ht="17.25" customHeight="1">
      <c r="A3" s="3" t="s">
        <v>3</v>
      </c>
      <c r="B3" s="8" t="s">
        <v>163</v>
      </c>
      <c r="C3" s="10">
        <v>90000</v>
      </c>
      <c r="D3" s="11"/>
      <c r="E3" s="31"/>
      <c r="F3" s="31"/>
    </row>
    <row r="4" spans="1:6" ht="17.25" customHeight="1">
      <c r="A4" s="3" t="s">
        <v>165</v>
      </c>
      <c r="B4" s="8" t="s">
        <v>208</v>
      </c>
      <c r="C4" s="10">
        <v>90000</v>
      </c>
      <c r="D4" s="11"/>
      <c r="E4" s="31"/>
      <c r="F4" s="31"/>
    </row>
    <row r="5" spans="1:6" ht="17.25" customHeight="1">
      <c r="A5" s="3" t="s">
        <v>4</v>
      </c>
      <c r="B5" s="8"/>
      <c r="C5" s="9"/>
      <c r="D5" s="7"/>
      <c r="E5" s="30"/>
      <c r="F5" s="30"/>
    </row>
    <row r="6" spans="1:6" ht="17.25" customHeight="1">
      <c r="A6" s="3" t="s">
        <v>5</v>
      </c>
      <c r="B6" s="13"/>
      <c r="C6" s="9"/>
      <c r="D6" s="7"/>
      <c r="E6" s="30"/>
      <c r="F6" s="30"/>
    </row>
    <row r="7" spans="1:6" ht="31.5" customHeight="1">
      <c r="A7" s="3" t="s">
        <v>6</v>
      </c>
      <c r="B7" s="67" t="s">
        <v>213</v>
      </c>
      <c r="C7" s="68"/>
      <c r="D7" s="7"/>
      <c r="E7" s="30"/>
      <c r="F7" s="30"/>
    </row>
    <row r="8" spans="1:6" ht="17.25" customHeight="1">
      <c r="A8" s="3" t="s">
        <v>166</v>
      </c>
      <c r="B8" s="12" t="s">
        <v>82</v>
      </c>
      <c r="C8" s="10"/>
      <c r="D8" s="7"/>
      <c r="E8" s="30"/>
      <c r="F8" s="30"/>
    </row>
    <row r="9" spans="1:6" ht="17.25" customHeight="1">
      <c r="A9" s="3" t="s">
        <v>7</v>
      </c>
      <c r="B9" s="12" t="s">
        <v>83</v>
      </c>
      <c r="C9" s="10">
        <v>0</v>
      </c>
      <c r="D9" s="7"/>
      <c r="E9" s="30"/>
      <c r="F9" s="30"/>
    </row>
    <row r="10" spans="1:6" ht="17.25" customHeight="1">
      <c r="A10" s="3" t="s">
        <v>8</v>
      </c>
      <c r="B10" s="12" t="s">
        <v>84</v>
      </c>
      <c r="C10" s="10">
        <v>0</v>
      </c>
      <c r="D10" s="7"/>
      <c r="E10" s="30"/>
      <c r="F10" s="30"/>
    </row>
    <row r="11" spans="1:6" ht="17.25" customHeight="1">
      <c r="A11" s="3" t="s">
        <v>9</v>
      </c>
      <c r="B11" s="12" t="s">
        <v>85</v>
      </c>
      <c r="C11" s="63">
        <v>30640</v>
      </c>
      <c r="D11" s="7"/>
      <c r="E11" s="30"/>
      <c r="F11" s="30"/>
    </row>
    <row r="12" spans="1:6" ht="17.25" customHeight="1">
      <c r="A12" s="3" t="s">
        <v>10</v>
      </c>
      <c r="B12" s="12" t="s">
        <v>86</v>
      </c>
      <c r="C12" s="10">
        <v>0</v>
      </c>
      <c r="D12" s="7"/>
      <c r="E12" s="30"/>
      <c r="F12" s="30"/>
    </row>
    <row r="13" spans="1:6" ht="17.25" customHeight="1">
      <c r="A13" s="3" t="s">
        <v>11</v>
      </c>
      <c r="B13" s="12" t="s">
        <v>87</v>
      </c>
      <c r="C13" s="10">
        <v>29243.9</v>
      </c>
      <c r="D13" s="7"/>
      <c r="E13" s="30"/>
      <c r="F13" s="30"/>
    </row>
    <row r="14" spans="1:6" ht="17.25" customHeight="1">
      <c r="A14" s="3" t="s">
        <v>12</v>
      </c>
      <c r="B14" s="12" t="s">
        <v>88</v>
      </c>
      <c r="C14" s="10">
        <v>18795.5</v>
      </c>
      <c r="D14" s="7"/>
      <c r="E14" s="30"/>
      <c r="F14" s="30"/>
    </row>
    <row r="15" spans="1:6" ht="17.25" customHeight="1">
      <c r="A15" s="3" t="s">
        <v>13</v>
      </c>
      <c r="B15" s="12" t="s">
        <v>89</v>
      </c>
      <c r="C15" s="10">
        <v>0</v>
      </c>
      <c r="D15" s="7"/>
      <c r="E15" s="30"/>
      <c r="F15" s="30"/>
    </row>
    <row r="16" spans="1:6" ht="17.25" customHeight="1">
      <c r="A16" s="3" t="s">
        <v>14</v>
      </c>
      <c r="B16" s="12" t="s">
        <v>90</v>
      </c>
      <c r="C16" s="10">
        <v>11320.66</v>
      </c>
      <c r="D16" s="7"/>
      <c r="E16" s="30"/>
      <c r="F16" s="30"/>
    </row>
    <row r="17" spans="1:6" ht="17.25" customHeight="1">
      <c r="A17" s="3" t="s">
        <v>15</v>
      </c>
      <c r="B17" s="13"/>
      <c r="C17" s="9">
        <f>SUM(C8:C16)</f>
        <v>90000.06</v>
      </c>
      <c r="D17" s="14" t="s">
        <v>129</v>
      </c>
      <c r="E17" s="32"/>
      <c r="F17" s="32"/>
    </row>
    <row r="18" spans="1:6" ht="17.25" customHeight="1">
      <c r="A18" s="3" t="s">
        <v>130</v>
      </c>
      <c r="B18" s="13"/>
      <c r="C18" s="15">
        <f>1-((SUM(C8:C16)/C3))</f>
        <v>-6.666666665378074E-07</v>
      </c>
      <c r="D18" s="14" t="s">
        <v>128</v>
      </c>
      <c r="E18" s="32"/>
      <c r="F18" s="32"/>
    </row>
    <row r="19" spans="1:6" ht="17.25" customHeight="1">
      <c r="A19" s="3" t="s">
        <v>16</v>
      </c>
      <c r="B19" s="13"/>
      <c r="C19" s="9"/>
      <c r="D19" s="7"/>
      <c r="E19" s="30"/>
      <c r="F19" s="30"/>
    </row>
    <row r="20" spans="1:6" ht="31.5" customHeight="1">
      <c r="A20" s="3" t="s">
        <v>17</v>
      </c>
      <c r="B20" s="67" t="s">
        <v>214</v>
      </c>
      <c r="C20" s="68"/>
      <c r="D20" s="7"/>
      <c r="E20" s="30"/>
      <c r="F20" s="30"/>
    </row>
    <row r="21" spans="1:6" ht="17.25" customHeight="1">
      <c r="A21" s="3" t="s">
        <v>167</v>
      </c>
      <c r="B21" s="12" t="s">
        <v>82</v>
      </c>
      <c r="C21" s="10"/>
      <c r="D21" s="7"/>
      <c r="E21" s="30"/>
      <c r="F21" s="30"/>
    </row>
    <row r="22" spans="1:6" ht="17.25" customHeight="1">
      <c r="A22" s="3" t="s">
        <v>18</v>
      </c>
      <c r="B22" s="12" t="s">
        <v>83</v>
      </c>
      <c r="C22" s="10">
        <v>0</v>
      </c>
      <c r="D22" s="7"/>
      <c r="E22" s="30"/>
      <c r="F22" s="30"/>
    </row>
    <row r="23" spans="1:6" ht="17.25" customHeight="1">
      <c r="A23" s="3" t="s">
        <v>168</v>
      </c>
      <c r="B23" s="12" t="s">
        <v>84</v>
      </c>
      <c r="C23" s="10">
        <v>0</v>
      </c>
      <c r="D23" s="7"/>
      <c r="E23" s="30"/>
      <c r="F23" s="30"/>
    </row>
    <row r="24" spans="1:6" ht="17.25" customHeight="1">
      <c r="A24" s="3" t="s">
        <v>19</v>
      </c>
      <c r="B24" s="12" t="s">
        <v>85</v>
      </c>
      <c r="C24" s="10">
        <v>15608</v>
      </c>
      <c r="D24" s="7"/>
      <c r="E24" s="30"/>
      <c r="F24" s="30"/>
    </row>
    <row r="25" spans="1:6" ht="17.25" customHeight="1">
      <c r="A25" s="3" t="s">
        <v>169</v>
      </c>
      <c r="B25" s="12" t="s">
        <v>86</v>
      </c>
      <c r="C25" s="10">
        <v>0</v>
      </c>
      <c r="D25" s="7"/>
      <c r="E25" s="30"/>
      <c r="F25" s="30"/>
    </row>
    <row r="26" spans="1:6" ht="17.25" customHeight="1">
      <c r="A26" s="3" t="s">
        <v>20</v>
      </c>
      <c r="B26" s="12" t="s">
        <v>87</v>
      </c>
      <c r="C26" s="10">
        <v>6397.94</v>
      </c>
      <c r="D26" s="7"/>
      <c r="E26" s="30"/>
      <c r="F26" s="30"/>
    </row>
    <row r="27" spans="1:6" ht="17.25" customHeight="1">
      <c r="A27" s="3" t="s">
        <v>21</v>
      </c>
      <c r="B27" s="12" t="s">
        <v>88</v>
      </c>
      <c r="C27" s="10">
        <v>8139.21</v>
      </c>
      <c r="D27" s="7"/>
      <c r="E27" s="30"/>
      <c r="F27" s="30"/>
    </row>
    <row r="28" spans="1:6" ht="17.25" customHeight="1">
      <c r="A28" s="3" t="s">
        <v>22</v>
      </c>
      <c r="B28" s="12" t="s">
        <v>89</v>
      </c>
      <c r="C28" s="10">
        <v>0</v>
      </c>
      <c r="D28" s="7"/>
      <c r="E28" s="30"/>
      <c r="F28" s="30"/>
    </row>
    <row r="29" spans="1:6" ht="17.25" customHeight="1">
      <c r="A29" s="3" t="s">
        <v>23</v>
      </c>
      <c r="B29" s="12" t="s">
        <v>90</v>
      </c>
      <c r="C29" s="10">
        <v>13515.95</v>
      </c>
      <c r="D29" s="7"/>
      <c r="E29" s="30"/>
      <c r="F29" s="30"/>
    </row>
    <row r="30" spans="1:6" ht="17.25" customHeight="1">
      <c r="A30" s="3" t="s">
        <v>24</v>
      </c>
      <c r="B30" s="13"/>
      <c r="C30" s="9">
        <f>SUM(C21:C29)</f>
        <v>43661.1</v>
      </c>
      <c r="D30" s="14" t="s">
        <v>129</v>
      </c>
      <c r="E30" s="32"/>
      <c r="F30" s="32"/>
    </row>
    <row r="31" spans="1:6" ht="17.25" customHeight="1">
      <c r="A31" s="3" t="s">
        <v>25</v>
      </c>
      <c r="B31" s="13"/>
      <c r="C31" s="15">
        <f>1-((SUM(C21:C29)/C4))</f>
        <v>0.5148766666666666</v>
      </c>
      <c r="D31" s="14" t="s">
        <v>128</v>
      </c>
      <c r="E31" s="32"/>
      <c r="F31" s="32"/>
    </row>
    <row r="32" ht="15">
      <c r="A32" s="3" t="s">
        <v>170</v>
      </c>
    </row>
    <row r="33" ht="15">
      <c r="A33" s="3" t="s">
        <v>171</v>
      </c>
    </row>
    <row r="34" ht="15">
      <c r="A34" s="3" t="s">
        <v>30</v>
      </c>
    </row>
    <row r="35" ht="15">
      <c r="A35" s="3" t="s">
        <v>31</v>
      </c>
    </row>
    <row r="36" ht="15">
      <c r="A36" s="3" t="s">
        <v>32</v>
      </c>
    </row>
    <row r="37" ht="15">
      <c r="A37" s="3" t="s">
        <v>33</v>
      </c>
    </row>
    <row r="38" ht="15">
      <c r="A38" s="3" t="s">
        <v>34</v>
      </c>
    </row>
    <row r="39" ht="15">
      <c r="A39" s="3" t="s">
        <v>35</v>
      </c>
    </row>
    <row r="40" ht="15">
      <c r="A40" s="3" t="s">
        <v>36</v>
      </c>
    </row>
    <row r="41" ht="15">
      <c r="A41" s="3" t="s">
        <v>26</v>
      </c>
    </row>
    <row r="42" ht="15">
      <c r="A42" s="3" t="s">
        <v>27</v>
      </c>
    </row>
    <row r="43" ht="15">
      <c r="A43" s="3" t="s">
        <v>28</v>
      </c>
    </row>
    <row r="44" ht="15">
      <c r="A44" s="3" t="s">
        <v>29</v>
      </c>
    </row>
    <row r="45" ht="15">
      <c r="A45" s="3" t="s">
        <v>172</v>
      </c>
    </row>
    <row r="46" ht="15">
      <c r="A46" s="3" t="s">
        <v>173</v>
      </c>
    </row>
    <row r="47" ht="15">
      <c r="A47" s="3" t="s">
        <v>37</v>
      </c>
    </row>
    <row r="48" ht="15">
      <c r="A48" s="3" t="s">
        <v>38</v>
      </c>
    </row>
    <row r="49" ht="15">
      <c r="A49" s="3" t="s">
        <v>39</v>
      </c>
    </row>
    <row r="50" ht="15">
      <c r="A50" s="3" t="s">
        <v>40</v>
      </c>
    </row>
    <row r="51" ht="15">
      <c r="A51" s="3" t="s">
        <v>41</v>
      </c>
    </row>
    <row r="52" ht="15">
      <c r="A52" s="3" t="s">
        <v>42</v>
      </c>
    </row>
    <row r="53" ht="15">
      <c r="A53" s="3" t="s">
        <v>43</v>
      </c>
    </row>
    <row r="54" ht="15">
      <c r="A54" s="3" t="s">
        <v>44</v>
      </c>
    </row>
    <row r="55" ht="15">
      <c r="A55" s="3" t="s">
        <v>174</v>
      </c>
    </row>
    <row r="56" ht="15">
      <c r="A56" s="3" t="s">
        <v>45</v>
      </c>
    </row>
    <row r="57" ht="15">
      <c r="A57" s="3" t="s">
        <v>46</v>
      </c>
    </row>
    <row r="58" ht="15">
      <c r="A58" s="3" t="s">
        <v>47</v>
      </c>
    </row>
    <row r="59" ht="15">
      <c r="A59" s="3" t="s">
        <v>48</v>
      </c>
    </row>
    <row r="60" ht="15">
      <c r="A60" s="3" t="s">
        <v>175</v>
      </c>
    </row>
    <row r="61" ht="15">
      <c r="A61" s="3" t="s">
        <v>176</v>
      </c>
    </row>
    <row r="62" ht="15">
      <c r="A62" s="3" t="s">
        <v>49</v>
      </c>
    </row>
    <row r="63" ht="15">
      <c r="A63" s="3" t="s">
        <v>50</v>
      </c>
    </row>
    <row r="64" ht="15">
      <c r="A64" s="3" t="s">
        <v>51</v>
      </c>
    </row>
    <row r="65" ht="15">
      <c r="A65" s="3" t="s">
        <v>52</v>
      </c>
    </row>
    <row r="66" ht="15">
      <c r="A66" s="3" t="s">
        <v>53</v>
      </c>
    </row>
    <row r="67" ht="15">
      <c r="A67" s="3" t="s">
        <v>54</v>
      </c>
    </row>
    <row r="68" ht="15">
      <c r="A68" s="3" t="s">
        <v>177</v>
      </c>
    </row>
    <row r="69" ht="15">
      <c r="A69" s="3" t="s">
        <v>55</v>
      </c>
    </row>
    <row r="70" ht="15">
      <c r="A70" s="3" t="s">
        <v>57</v>
      </c>
    </row>
    <row r="71" ht="15">
      <c r="A71" s="3" t="s">
        <v>56</v>
      </c>
    </row>
    <row r="72" ht="15">
      <c r="A72" s="3" t="s">
        <v>58</v>
      </c>
    </row>
    <row r="73" ht="15">
      <c r="A73" s="3" t="s">
        <v>59</v>
      </c>
    </row>
    <row r="74" ht="15">
      <c r="A74" s="3" t="s">
        <v>178</v>
      </c>
    </row>
    <row r="75" ht="15">
      <c r="A75" s="3" t="s">
        <v>60</v>
      </c>
    </row>
    <row r="76" ht="15">
      <c r="A76" s="3" t="s">
        <v>179</v>
      </c>
    </row>
    <row r="77" ht="15">
      <c r="A77" s="3" t="s">
        <v>180</v>
      </c>
    </row>
    <row r="78" ht="15">
      <c r="A78" s="3" t="s">
        <v>61</v>
      </c>
    </row>
    <row r="79" ht="15">
      <c r="A79" s="3" t="s">
        <v>62</v>
      </c>
    </row>
    <row r="80" ht="15">
      <c r="A80" s="3" t="s">
        <v>63</v>
      </c>
    </row>
    <row r="81" ht="15">
      <c r="A81" s="3" t="s">
        <v>185</v>
      </c>
    </row>
    <row r="82" ht="15">
      <c r="A82" s="3" t="s">
        <v>184</v>
      </c>
    </row>
    <row r="83" ht="15">
      <c r="A83" s="3" t="s">
        <v>181</v>
      </c>
    </row>
    <row r="84" ht="15">
      <c r="A84" s="3" t="s">
        <v>64</v>
      </c>
    </row>
    <row r="85" ht="15">
      <c r="A85" s="3" t="s">
        <v>65</v>
      </c>
    </row>
    <row r="86" ht="15">
      <c r="A86" s="3" t="s">
        <v>182</v>
      </c>
    </row>
    <row r="87" ht="15">
      <c r="A87" s="3" t="s">
        <v>66</v>
      </c>
    </row>
    <row r="88" ht="15">
      <c r="A88" s="3" t="s">
        <v>67</v>
      </c>
    </row>
    <row r="89" ht="15">
      <c r="A89" s="3" t="s">
        <v>183</v>
      </c>
    </row>
    <row r="90" ht="15">
      <c r="A90" s="3" t="s">
        <v>68</v>
      </c>
    </row>
    <row r="91" ht="15">
      <c r="A91" s="3" t="s">
        <v>69</v>
      </c>
    </row>
    <row r="92" ht="15">
      <c r="A92" s="3" t="s">
        <v>70</v>
      </c>
    </row>
    <row r="93" ht="15">
      <c r="A93" s="3" t="s">
        <v>71</v>
      </c>
    </row>
    <row r="94" ht="15">
      <c r="A94" s="3" t="s">
        <v>72</v>
      </c>
    </row>
    <row r="95" ht="15">
      <c r="A95" s="3" t="s">
        <v>73</v>
      </c>
    </row>
    <row r="96" ht="15">
      <c r="A96" s="3" t="s">
        <v>74</v>
      </c>
    </row>
    <row r="97" ht="15">
      <c r="A97" s="3" t="s">
        <v>75</v>
      </c>
    </row>
    <row r="98" ht="15">
      <c r="A98" s="3" t="s">
        <v>76</v>
      </c>
    </row>
    <row r="99" ht="15">
      <c r="A99" s="3" t="s">
        <v>77</v>
      </c>
    </row>
    <row r="100" ht="15">
      <c r="A100" s="3" t="s">
        <v>78</v>
      </c>
    </row>
    <row r="101" ht="15">
      <c r="A101" s="3" t="s">
        <v>79</v>
      </c>
    </row>
    <row r="102" ht="15">
      <c r="A102" s="3" t="s">
        <v>80</v>
      </c>
    </row>
    <row r="103" ht="15">
      <c r="A103" s="3" t="s">
        <v>81</v>
      </c>
    </row>
  </sheetData>
  <sheetProtection password="CC86" sheet="1"/>
  <mergeCells count="2">
    <mergeCell ref="B7:C7"/>
    <mergeCell ref="B20:C20"/>
  </mergeCells>
  <dataValidations count="2">
    <dataValidation type="custom" allowBlank="1" showErrorMessage="1" error="Allocations are always $90,000 or larger.  Please clear data and re-enter the correct value.  You can obtain the correct value by clicking on the link to the right." sqref="C3:C4">
      <formula1>C3&gt;=90000</formula1>
    </dataValidation>
    <dataValidation type="list" allowBlank="1" showInputMessage="1" showErrorMessage="1" prompt="Please select from drop down menu.  Thanks!" error="Use your backspace to remove what you typed, then please select from the drop down menu.  Thanks!" sqref="C2">
      <formula1>$A$2:$A$103</formula1>
    </dataValidation>
  </dataValidations>
  <printOptions/>
  <pageMargins left="0.45" right="0.45" top="0.25" bottom="0.25" header="0.3" footer="0.3"/>
  <pageSetup fitToWidth="0" fitToHeight="1"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I23"/>
  <sheetViews>
    <sheetView showGridLines="0" zoomScale="75" zoomScaleNormal="75" zoomScalePageLayoutView="0" workbookViewId="0" topLeftCell="A1">
      <selection activeCell="K14" sqref="K14"/>
    </sheetView>
  </sheetViews>
  <sheetFormatPr defaultColWidth="9.140625" defaultRowHeight="15"/>
  <cols>
    <col min="1" max="1" width="9.140625" style="43" customWidth="1"/>
    <col min="2" max="2" width="3.421875" style="43" customWidth="1"/>
    <col min="3" max="3" width="37.8515625" style="43" customWidth="1"/>
    <col min="4" max="4" width="3.7109375" style="43" customWidth="1"/>
    <col min="5" max="5" width="31.421875" style="43" customWidth="1"/>
    <col min="6" max="6" width="2.7109375" style="43" customWidth="1"/>
    <col min="7" max="7" width="14.421875" style="43" customWidth="1"/>
    <col min="8" max="8" width="2.8515625" style="43" customWidth="1"/>
    <col min="9" max="16384" width="9.140625" style="43" customWidth="1"/>
  </cols>
  <sheetData>
    <row r="1" spans="1:9" ht="15">
      <c r="A1" s="40"/>
      <c r="B1" s="40"/>
      <c r="C1" s="40"/>
      <c r="D1" s="40"/>
      <c r="E1" s="40"/>
      <c r="F1" s="40"/>
      <c r="G1" s="40"/>
      <c r="H1" s="40"/>
      <c r="I1" s="40"/>
    </row>
    <row r="2" spans="1:9" ht="15">
      <c r="A2" s="40"/>
      <c r="B2" s="40"/>
      <c r="C2" s="40"/>
      <c r="D2" s="40"/>
      <c r="E2" s="40"/>
      <c r="F2" s="40"/>
      <c r="G2" s="40"/>
      <c r="H2" s="40"/>
      <c r="I2" s="40"/>
    </row>
    <row r="3" spans="1:9" ht="15">
      <c r="A3" s="40"/>
      <c r="B3" s="40"/>
      <c r="C3" s="21" t="s">
        <v>120</v>
      </c>
      <c r="D3" s="69" t="s">
        <v>121</v>
      </c>
      <c r="E3" s="69"/>
      <c r="F3" s="69"/>
      <c r="G3" s="69"/>
      <c r="H3" s="40"/>
      <c r="I3" s="40"/>
    </row>
    <row r="4" spans="1:9" ht="15">
      <c r="A4" s="40"/>
      <c r="B4" s="40"/>
      <c r="C4" s="40"/>
      <c r="D4" s="21"/>
      <c r="E4" s="21"/>
      <c r="F4" s="21"/>
      <c r="G4" s="25"/>
      <c r="H4" s="40"/>
      <c r="I4" s="40"/>
    </row>
    <row r="5" spans="1:9" ht="15">
      <c r="A5" s="40"/>
      <c r="B5" s="40"/>
      <c r="C5" s="70" t="s">
        <v>127</v>
      </c>
      <c r="D5" s="70"/>
      <c r="E5" s="21"/>
      <c r="F5" s="21"/>
      <c r="G5" s="25"/>
      <c r="H5" s="40"/>
      <c r="I5" s="40"/>
    </row>
    <row r="6" spans="1:9" ht="15">
      <c r="A6" s="40"/>
      <c r="B6" s="40"/>
      <c r="C6" s="70"/>
      <c r="D6" s="70"/>
      <c r="E6" s="26"/>
      <c r="F6" s="26"/>
      <c r="G6" s="25"/>
      <c r="H6" s="40"/>
      <c r="I6" s="40"/>
    </row>
    <row r="7" spans="1:9" ht="15">
      <c r="A7" s="40"/>
      <c r="B7" s="40"/>
      <c r="C7" s="41"/>
      <c r="D7" s="41"/>
      <c r="E7" s="26"/>
      <c r="F7" s="26"/>
      <c r="G7" s="25"/>
      <c r="H7" s="40"/>
      <c r="I7" s="40"/>
    </row>
    <row r="8" spans="1:9" ht="15">
      <c r="A8" s="40"/>
      <c r="B8" s="40"/>
      <c r="C8" s="41"/>
      <c r="D8" s="41"/>
      <c r="E8" s="26"/>
      <c r="F8" s="26"/>
      <c r="G8" s="25"/>
      <c r="H8" s="40"/>
      <c r="I8" s="40"/>
    </row>
    <row r="9" spans="1:9" ht="15">
      <c r="A9" s="40"/>
      <c r="B9" s="40"/>
      <c r="C9" s="71" t="s">
        <v>124</v>
      </c>
      <c r="D9" s="71"/>
      <c r="E9" s="71"/>
      <c r="F9" s="71"/>
      <c r="G9" s="71"/>
      <c r="H9" s="40"/>
      <c r="I9" s="40"/>
    </row>
    <row r="10" spans="1:9" ht="15">
      <c r="A10" s="40"/>
      <c r="B10" s="40"/>
      <c r="C10" s="72" t="s">
        <v>125</v>
      </c>
      <c r="D10" s="72"/>
      <c r="E10" s="72"/>
      <c r="F10" s="72"/>
      <c r="G10" s="72"/>
      <c r="H10" s="40"/>
      <c r="I10" s="40"/>
    </row>
    <row r="11" spans="1:9" ht="15">
      <c r="A11" s="40"/>
      <c r="B11" s="40"/>
      <c r="C11" s="72" t="s">
        <v>126</v>
      </c>
      <c r="D11" s="72"/>
      <c r="E11" s="72"/>
      <c r="F11" s="72"/>
      <c r="G11" s="72"/>
      <c r="H11" s="40"/>
      <c r="I11" s="40"/>
    </row>
    <row r="12" spans="1:9" ht="15">
      <c r="A12" s="40"/>
      <c r="B12" s="40"/>
      <c r="C12" s="42"/>
      <c r="D12" s="42"/>
      <c r="E12" s="42"/>
      <c r="F12" s="42"/>
      <c r="G12" s="42"/>
      <c r="H12" s="40"/>
      <c r="I12" s="40"/>
    </row>
    <row r="13" spans="1:9" ht="15">
      <c r="A13" s="40"/>
      <c r="B13" s="40"/>
      <c r="C13" s="44" t="s">
        <v>217</v>
      </c>
      <c r="D13" s="27"/>
      <c r="E13" s="28"/>
      <c r="F13" s="28"/>
      <c r="G13" s="28"/>
      <c r="H13" s="40"/>
      <c r="I13" s="40"/>
    </row>
    <row r="14" spans="1:9" ht="27.75" customHeight="1">
      <c r="A14" s="40"/>
      <c r="B14" s="40"/>
      <c r="C14" s="22" t="s">
        <v>123</v>
      </c>
      <c r="D14" s="23"/>
      <c r="E14" s="23"/>
      <c r="F14" s="23"/>
      <c r="G14" s="24"/>
      <c r="H14" s="40"/>
      <c r="I14" s="40"/>
    </row>
    <row r="15" spans="1:9" ht="15">
      <c r="A15" s="40"/>
      <c r="B15" s="40"/>
      <c r="C15" s="23"/>
      <c r="D15" s="23"/>
      <c r="E15" s="45" t="s">
        <v>215</v>
      </c>
      <c r="F15" s="23"/>
      <c r="G15" s="46"/>
      <c r="H15" s="40"/>
      <c r="I15" s="40"/>
    </row>
    <row r="16" spans="1:9" ht="27.75" customHeight="1">
      <c r="A16" s="40"/>
      <c r="B16" s="40"/>
      <c r="C16" s="22" t="s">
        <v>116</v>
      </c>
      <c r="D16" s="23"/>
      <c r="E16" s="22" t="s">
        <v>122</v>
      </c>
      <c r="F16" s="23"/>
      <c r="G16" s="22" t="s">
        <v>118</v>
      </c>
      <c r="H16" s="40"/>
      <c r="I16" s="40"/>
    </row>
    <row r="17" spans="1:9" ht="15">
      <c r="A17" s="40"/>
      <c r="B17" s="40"/>
      <c r="C17" s="24"/>
      <c r="D17" s="24"/>
      <c r="E17" s="46"/>
      <c r="F17" s="24"/>
      <c r="G17" s="46"/>
      <c r="H17" s="40"/>
      <c r="I17" s="40"/>
    </row>
    <row r="18" spans="1:9" ht="27.75" customHeight="1">
      <c r="A18" s="40"/>
      <c r="B18" s="40"/>
      <c r="C18" s="22" t="s">
        <v>117</v>
      </c>
      <c r="D18" s="23"/>
      <c r="E18" s="22" t="s">
        <v>122</v>
      </c>
      <c r="F18" s="23"/>
      <c r="G18" s="22" t="s">
        <v>118</v>
      </c>
      <c r="H18" s="40"/>
      <c r="I18" s="40"/>
    </row>
    <row r="19" spans="1:9" ht="15">
      <c r="A19" s="40"/>
      <c r="B19" s="40"/>
      <c r="C19" s="23"/>
      <c r="D19" s="23"/>
      <c r="E19" s="45" t="s">
        <v>216</v>
      </c>
      <c r="F19" s="23"/>
      <c r="G19" s="46"/>
      <c r="H19" s="40"/>
      <c r="I19" s="40"/>
    </row>
    <row r="20" spans="1:9" ht="27.75" customHeight="1">
      <c r="A20" s="40"/>
      <c r="B20" s="40"/>
      <c r="C20" s="22" t="s">
        <v>119</v>
      </c>
      <c r="D20" s="23"/>
      <c r="E20" s="22" t="s">
        <v>122</v>
      </c>
      <c r="F20" s="23"/>
      <c r="G20" s="22" t="s">
        <v>118</v>
      </c>
      <c r="H20" s="40"/>
      <c r="I20" s="40"/>
    </row>
    <row r="21" spans="1:9" ht="15">
      <c r="A21" s="40"/>
      <c r="B21" s="40"/>
      <c r="C21" s="42"/>
      <c r="D21" s="42"/>
      <c r="E21" s="42"/>
      <c r="F21" s="42"/>
      <c r="G21" s="40"/>
      <c r="H21" s="40"/>
      <c r="I21" s="40"/>
    </row>
    <row r="22" spans="1:9" ht="15">
      <c r="A22" s="40"/>
      <c r="B22" s="40"/>
      <c r="C22" s="42"/>
      <c r="D22" s="42"/>
      <c r="E22" s="42"/>
      <c r="F22" s="42"/>
      <c r="G22" s="40"/>
      <c r="H22" s="40"/>
      <c r="I22" s="40"/>
    </row>
    <row r="23" spans="1:9" ht="15">
      <c r="A23" s="40"/>
      <c r="B23" s="40"/>
      <c r="C23" s="40"/>
      <c r="D23" s="40"/>
      <c r="E23" s="42"/>
      <c r="F23" s="42"/>
      <c r="G23" s="40"/>
      <c r="H23" s="40"/>
      <c r="I23" s="40"/>
    </row>
  </sheetData>
  <sheetProtection password="CC86" sheet="1" objects="1" scenarios="1"/>
  <mergeCells count="5">
    <mergeCell ref="D3:G3"/>
    <mergeCell ref="C5:D6"/>
    <mergeCell ref="C9:G9"/>
    <mergeCell ref="C10:G10"/>
    <mergeCell ref="C11:G11"/>
  </mergeCells>
  <printOptions/>
  <pageMargins left="0.7" right="0.7" top="0.75" bottom="0.75" header="0.3" footer="0.3"/>
  <pageSetup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Chancellor's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L. Nelson, Ph.D.</dc:creator>
  <cp:keywords/>
  <dc:description/>
  <cp:lastModifiedBy>Crislyn Parker</cp:lastModifiedBy>
  <cp:lastPrinted>2016-10-03T16:52:33Z</cp:lastPrinted>
  <dcterms:created xsi:type="dcterms:W3CDTF">2014-12-10T22:58:14Z</dcterms:created>
  <dcterms:modified xsi:type="dcterms:W3CDTF">2016-10-03T16:52:53Z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